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s.courtial\Desktop\"/>
    </mc:Choice>
  </mc:AlternateContent>
  <xr:revisionPtr revIDLastSave="0" documentId="8_{F90D353A-AD70-478D-9FFA-296F9E474DDB}" xr6:coauthVersionLast="47" xr6:coauthVersionMax="47" xr10:uidLastSave="{00000000-0000-0000-0000-000000000000}"/>
  <bookViews>
    <workbookView xWindow="-25320" yWindow="270" windowWidth="25440" windowHeight="15270" tabRatio="500" xr2:uid="{00000000-000D-0000-FFFF-FFFF00000000}"/>
  </bookViews>
  <sheets>
    <sheet name="ImpactCarbone" sheetId="1" r:id="rId1"/>
    <sheet name="FacteursEmission"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J9" i="2" l="1"/>
  <c r="H9" i="2"/>
  <c r="J8" i="2"/>
  <c r="H8" i="2"/>
  <c r="J7" i="2"/>
  <c r="H7" i="2"/>
  <c r="F12" i="1"/>
  <c r="C12" i="1"/>
  <c r="B12" i="1"/>
  <c r="G11" i="1"/>
  <c r="F11" i="1"/>
  <c r="E11" i="1"/>
  <c r="H11" i="1" s="1"/>
  <c r="H10" i="1"/>
  <c r="L10" i="1" s="1"/>
  <c r="G10" i="1"/>
  <c r="G12" i="1" s="1"/>
  <c r="F10" i="1"/>
  <c r="E10" i="1"/>
  <c r="G9" i="1"/>
  <c r="F9" i="1"/>
  <c r="E9" i="1"/>
  <c r="H9" i="1" s="1"/>
  <c r="L11" i="1" l="1"/>
  <c r="J11" i="1"/>
  <c r="L9" i="1"/>
  <c r="J9" i="1"/>
  <c r="E12" i="1"/>
  <c r="H12" i="1" s="1"/>
  <c r="J10" i="1"/>
  <c r="J12" i="1" l="1"/>
  <c r="L12" i="1"/>
</calcChain>
</file>

<file path=xl/sharedStrings.xml><?xml version="1.0" encoding="utf-8"?>
<sst xmlns="http://schemas.openxmlformats.org/spreadsheetml/2006/main" count="36" uniqueCount="31">
  <si>
    <t>Estimation de l’impact carbone pour la diffusion de spectacle</t>
  </si>
  <si>
    <t>Référentiel Carbone Scènes nationales – Avril 2025</t>
  </si>
  <si>
    <t>Choix de programmation</t>
  </si>
  <si>
    <t>Estimation de l’impact carbone</t>
  </si>
  <si>
    <t>Ratios de l’impact carbone de la diffusion</t>
  </si>
  <si>
    <t>Nbr spectacle accueillis</t>
  </si>
  <si>
    <t>Moyenne du nb de levers de rideaux</t>
  </si>
  <si>
    <t>FE variable</t>
  </si>
  <si>
    <t>FE fixe</t>
  </si>
  <si>
    <t>dont Fret</t>
  </si>
  <si>
    <t>TC02eq</t>
  </si>
  <si>
    <t>Ratio par spectacle
(en TCO2eq)</t>
  </si>
  <si>
    <t>Ratio par lever de rideaux
(en TCO2eq)</t>
  </si>
  <si>
    <t>A – Léger</t>
  </si>
  <si>
    <t>B - Moyen</t>
  </si>
  <si>
    <t>C – Lourd</t>
  </si>
  <si>
    <t>Total</t>
  </si>
  <si>
    <t>La scène nationale renseigne uniquement le nombre de spectacle acceuillis par typologie de format et l’estimation du nombre moyen de diffusion par typologie de format de spectacle. Les calculs sont réalisés automatiquement sur la base des facteurs d’émissions issus du référentiel Carbone.</t>
  </si>
  <si>
    <r>
      <rPr>
        <u/>
        <sz val="11"/>
        <rFont val="Calibri"/>
        <family val="2"/>
      </rPr>
      <t xml:space="preserve">Pour rappel 
</t>
    </r>
    <r>
      <rPr>
        <sz val="11"/>
        <rFont val="Calibri"/>
        <family val="2"/>
      </rPr>
      <t>Les ratios moyens obtenus dans le cadre du référentiel : 
- 2,7 TCO2eq par spectacle
- 0,7 TCO2eq par lever de rideaux</t>
    </r>
  </si>
  <si>
    <t>Facteurs d’émission par typologie de spectacle</t>
  </si>
  <si>
    <t>Spectacles en diffusion</t>
  </si>
  <si>
    <t>Facteur d’émission variables
(kg CO2eq par lever de rideaux)</t>
  </si>
  <si>
    <r>
      <rPr>
        <b/>
        <sz val="12"/>
        <color rgb="FF000000"/>
        <rFont val="Calibri"/>
      </rPr>
      <t xml:space="preserve">Facteurs d’émission fixes
</t>
    </r>
    <r>
      <rPr>
        <b/>
        <sz val="12"/>
        <color rgb="FF000000"/>
        <rFont val="Calibri"/>
        <family val="2"/>
      </rPr>
      <t>(kg</t>
    </r>
    <r>
      <rPr>
        <b/>
        <sz val="11"/>
        <color rgb="FF000000"/>
        <rFont val="Calibri"/>
        <family val="2"/>
      </rPr>
      <t xml:space="preserve"> CO2eq</t>
    </r>
    <r>
      <rPr>
        <b/>
        <sz val="12"/>
        <color rgb="FF000000"/>
        <rFont val="Calibri"/>
      </rPr>
      <t xml:space="preserve"> par spectacle)</t>
    </r>
  </si>
  <si>
    <t>Poids carbone de la première représentation (en kg CO2eq)</t>
  </si>
  <si>
    <t>Poids carbone de la représentation suivante (en kg CO2eq)</t>
  </si>
  <si>
    <t>Format</t>
  </si>
  <si>
    <t>nuitées</t>
  </si>
  <si>
    <t>repas</t>
  </si>
  <si>
    <t>fret</t>
  </si>
  <si>
    <t>déplacements</t>
  </si>
  <si>
    <r>
      <rPr>
        <b/>
        <sz val="10"/>
        <rFont val="Arial"/>
        <family val="2"/>
      </rPr>
      <t xml:space="preserve">Critères d’appréciations pour définir le format d’un spectacle :
</t>
    </r>
    <r>
      <rPr>
        <sz val="10"/>
        <rFont val="Arial"/>
        <family val="2"/>
      </rPr>
      <t>- Nombre de personnes au plateau
- Nombre de personnes en tournée
- Nombre de services de montage/démontage
- Importance des éléments de scénographie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</si>
</sst>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8" x14ac:knownFonts="1">
    <font>
      <sz val="10"/>
      <name val="Arial"/>
      <family val="2"/>
    </font>
    <font>
      <b/>
      <sz val="14"/>
      <name val="Arial"/>
      <family val="2"/>
    </font>
    <font>
      <sz val="12"/>
      <color rgb="FFFF0000"/>
      <name val="Calibri"/>
    </font>
    <font>
      <b/>
      <sz val="12"/>
      <color rgb="FFFF0000"/>
      <name val="Calibri"/>
    </font>
    <font>
      <b/>
      <sz val="12"/>
      <color rgb="FF000000"/>
      <name val="Calibri"/>
    </font>
    <font>
      <b/>
      <sz val="10"/>
      <color rgb="FF000000"/>
      <name val="Arial"/>
      <family val="2"/>
    </font>
    <font>
      <sz val="12"/>
      <color rgb="FF808080"/>
      <name val="Calibri"/>
    </font>
    <font>
      <sz val="12"/>
      <color rgb="FF000000"/>
      <name val="Calibri"/>
    </font>
    <font>
      <b/>
      <sz val="11"/>
      <color rgb="FF000000"/>
      <name val="Calibri"/>
    </font>
    <font>
      <sz val="10"/>
      <color rgb="FF808080"/>
      <name val="Arial"/>
      <family val="2"/>
    </font>
    <font>
      <sz val="11"/>
      <name val="Calibri"/>
      <family val="2"/>
    </font>
    <font>
      <u/>
      <sz val="11"/>
      <name val="Calibri"/>
      <family val="2"/>
    </font>
    <font>
      <b/>
      <sz val="12"/>
      <color rgb="FF000000"/>
      <name val="Calibri"/>
      <family val="2"/>
    </font>
    <font>
      <b/>
      <sz val="11"/>
      <color rgb="FF000000"/>
      <name val="Calibri"/>
      <family val="2"/>
    </font>
    <font>
      <i/>
      <sz val="11"/>
      <color rgb="FF000000"/>
      <name val="Calibri"/>
    </font>
    <font>
      <i/>
      <sz val="11"/>
      <color rgb="FF111111"/>
      <name val="Calibri"/>
    </font>
    <font>
      <sz val="11"/>
      <color rgb="FF000000"/>
      <name val="Calibri"/>
    </font>
    <font>
      <b/>
      <sz val="10"/>
      <name val="Arial"/>
      <family val="2"/>
    </font>
  </fonts>
  <fills count="15">
    <fill>
      <patternFill patternType="none"/>
    </fill>
    <fill>
      <patternFill patternType="gray125"/>
    </fill>
    <fill>
      <patternFill patternType="solid">
        <fgColor rgb="FF8E86AE"/>
        <bgColor rgb="FF808080"/>
      </patternFill>
    </fill>
    <fill>
      <patternFill patternType="solid">
        <fgColor rgb="FF50938A"/>
        <bgColor rgb="FF808080"/>
      </patternFill>
    </fill>
    <fill>
      <patternFill patternType="solid">
        <fgColor rgb="FF3FAF46"/>
        <bgColor rgb="FF50938A"/>
      </patternFill>
    </fill>
    <fill>
      <patternFill patternType="solid">
        <fgColor rgb="FFDEDCE6"/>
        <bgColor rgb="FFDEE7E5"/>
      </patternFill>
    </fill>
    <fill>
      <patternFill patternType="solid">
        <fgColor rgb="FFB3CAC7"/>
        <bgColor rgb="FF99CCFF"/>
      </patternFill>
    </fill>
    <fill>
      <patternFill patternType="solid">
        <fgColor rgb="FFD4EA6B"/>
        <bgColor rgb="FFE8F2A1"/>
      </patternFill>
    </fill>
    <fill>
      <patternFill patternType="solid">
        <fgColor rgb="FFEEEEEE"/>
        <bgColor rgb="FFDEE7E5"/>
      </patternFill>
    </fill>
    <fill>
      <patternFill patternType="solid">
        <fgColor rgb="FFDEE7E5"/>
        <bgColor rgb="FFDEDCE6"/>
      </patternFill>
    </fill>
    <fill>
      <patternFill patternType="solid">
        <fgColor rgb="FFF6F9D4"/>
        <bgColor rgb="FFEEEEEE"/>
      </patternFill>
    </fill>
    <fill>
      <patternFill patternType="solid">
        <fgColor rgb="FFFFFFFF"/>
        <bgColor rgb="FFF6F9D4"/>
      </patternFill>
    </fill>
    <fill>
      <patternFill patternType="solid">
        <fgColor rgb="FFEAD1DC"/>
        <bgColor rgb="FFDEDCE6"/>
      </patternFill>
    </fill>
    <fill>
      <patternFill patternType="solid">
        <fgColor rgb="FFFFD7D7"/>
        <bgColor rgb="FFEAD1DC"/>
      </patternFill>
    </fill>
    <fill>
      <patternFill patternType="solid">
        <fgColor rgb="FFE8F2A1"/>
        <bgColor rgb="FFF6F9D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51">
    <xf numFmtId="0" fontId="0" fillId="0" borderId="0" xfId="0"/>
    <xf numFmtId="0" fontId="17" fillId="0" borderId="1" xfId="0" applyFont="1" applyBorder="1" applyAlignment="1">
      <alignment vertical="center" wrapText="1"/>
    </xf>
    <xf numFmtId="0" fontId="4" fillId="12" borderId="1"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11" fillId="11" borderId="1" xfId="0" applyFont="1" applyFill="1" applyBorder="1" applyAlignment="1">
      <alignment vertical="center" wrapText="1"/>
    </xf>
    <xf numFmtId="0" fontId="10" fillId="0" borderId="1" xfId="0" applyFont="1" applyBorder="1" applyAlignment="1">
      <alignment vertical="center" wrapText="1"/>
    </xf>
    <xf numFmtId="0" fontId="4" fillId="4" borderId="0" xfId="0" applyFont="1" applyFill="1" applyAlignment="1">
      <alignment horizontal="center" vertical="center"/>
    </xf>
    <xf numFmtId="0" fontId="4" fillId="3" borderId="1" xfId="0" applyFont="1" applyFill="1" applyBorder="1" applyAlignment="1">
      <alignment horizontal="center" vertical="center"/>
    </xf>
    <xf numFmtId="0" fontId="4" fillId="2" borderId="1" xfId="0" applyFont="1" applyFill="1" applyBorder="1" applyAlignment="1">
      <alignment horizontal="center" vertical="center"/>
    </xf>
    <xf numFmtId="0" fontId="1" fillId="0" borderId="0" xfId="0" applyFont="1"/>
    <xf numFmtId="0" fontId="2" fillId="0" borderId="0" xfId="0" applyFont="1"/>
    <xf numFmtId="0" fontId="3" fillId="0" borderId="0" xfId="0" applyFont="1" applyAlignment="1">
      <alignment horizontal="center"/>
    </xf>
    <xf numFmtId="0" fontId="3" fillId="0" borderId="0" xfId="0" applyFont="1"/>
    <xf numFmtId="0" fontId="4" fillId="0" borderId="0" xfId="0" applyFont="1" applyAlignment="1">
      <alignment vertical="center"/>
    </xf>
    <xf numFmtId="0" fontId="4" fillId="0" borderId="0" xfId="0" applyFont="1" applyAlignment="1">
      <alignment horizontal="center" vertical="center"/>
    </xf>
    <xf numFmtId="0" fontId="5" fillId="0" borderId="0" xfId="0" applyFont="1" applyAlignment="1">
      <alignment vertical="center"/>
    </xf>
    <xf numFmtId="0" fontId="4" fillId="5" borderId="1" xfId="0" applyFont="1" applyFill="1" applyBorder="1" applyAlignment="1">
      <alignment horizontal="center" vertical="center" wrapText="1"/>
    </xf>
    <xf numFmtId="0" fontId="4" fillId="0" borderId="0" xfId="0" applyFont="1" applyAlignment="1">
      <alignment horizontal="center" vertical="center" wrapText="1"/>
    </xf>
    <xf numFmtId="0" fontId="6" fillId="6" borderId="1" xfId="0" applyFont="1" applyFill="1" applyBorder="1" applyAlignment="1">
      <alignment horizontal="center" vertical="center"/>
    </xf>
    <xf numFmtId="0" fontId="4" fillId="6" borderId="1" xfId="0" applyFont="1" applyFill="1" applyBorder="1" applyAlignment="1">
      <alignment horizontal="center" vertical="center"/>
    </xf>
    <xf numFmtId="0" fontId="7" fillId="7" borderId="1" xfId="0" applyFont="1" applyFill="1" applyBorder="1" applyAlignment="1">
      <alignment horizontal="center" vertical="center" wrapText="1"/>
    </xf>
    <xf numFmtId="0" fontId="8" fillId="8" borderId="1" xfId="0" applyFont="1" applyFill="1" applyBorder="1" applyAlignment="1">
      <alignment horizontal="center" vertical="center"/>
    </xf>
    <xf numFmtId="0" fontId="4" fillId="0" borderId="1" xfId="0" applyFont="1" applyBorder="1" applyAlignment="1">
      <alignment horizontal="center" vertical="center"/>
    </xf>
    <xf numFmtId="164" fontId="9" fillId="9" borderId="1" xfId="0" applyNumberFormat="1" applyFont="1" applyFill="1" applyBorder="1" applyAlignment="1">
      <alignment horizontal="center" vertical="center"/>
    </xf>
    <xf numFmtId="165" fontId="4" fillId="9" borderId="1" xfId="0" applyNumberFormat="1" applyFont="1" applyFill="1" applyBorder="1" applyAlignment="1">
      <alignment horizontal="center" vertical="center"/>
    </xf>
    <xf numFmtId="165" fontId="4" fillId="0" borderId="0" xfId="0" applyNumberFormat="1" applyFont="1" applyAlignment="1">
      <alignment horizontal="center" vertical="center"/>
    </xf>
    <xf numFmtId="165" fontId="0" fillId="10" borderId="1" xfId="0" applyNumberFormat="1" applyFill="1" applyBorder="1" applyAlignment="1">
      <alignment horizontal="center" vertical="center"/>
    </xf>
    <xf numFmtId="2" fontId="0" fillId="10" borderId="1" xfId="0" applyNumberFormat="1" applyFill="1" applyBorder="1" applyAlignment="1">
      <alignment horizontal="center" vertical="center"/>
    </xf>
    <xf numFmtId="0" fontId="7" fillId="0" borderId="0" xfId="0" applyFont="1" applyAlignment="1">
      <alignment horizontal="right" vertical="center"/>
    </xf>
    <xf numFmtId="0" fontId="4" fillId="5" borderId="1" xfId="0" applyFont="1" applyFill="1" applyBorder="1" applyAlignment="1">
      <alignment horizontal="center" vertical="center"/>
    </xf>
    <xf numFmtId="165" fontId="4" fillId="6" borderId="1" xfId="0" applyNumberFormat="1" applyFont="1" applyFill="1" applyBorder="1" applyAlignment="1">
      <alignment horizontal="center" vertical="center"/>
    </xf>
    <xf numFmtId="164" fontId="0" fillId="7" borderId="1" xfId="0" applyNumberFormat="1" applyFill="1" applyBorder="1" applyAlignment="1">
      <alignment horizontal="center" vertical="center"/>
    </xf>
    <xf numFmtId="0" fontId="2" fillId="0" borderId="0" xfId="0" applyFont="1" applyAlignment="1">
      <alignment horizontal="center"/>
    </xf>
    <xf numFmtId="165" fontId="3" fillId="0" borderId="0" xfId="0" applyNumberFormat="1" applyFont="1" applyAlignment="1">
      <alignment horizontal="center"/>
    </xf>
    <xf numFmtId="165" fontId="4" fillId="0" borderId="0" xfId="0" applyNumberFormat="1" applyFont="1" applyAlignment="1">
      <alignment horizontal="center"/>
    </xf>
    <xf numFmtId="0" fontId="0" fillId="0" borderId="0" xfId="0" applyAlignment="1">
      <alignment horizontal="center"/>
    </xf>
    <xf numFmtId="0" fontId="0" fillId="0" borderId="0" xfId="0" applyAlignment="1">
      <alignment wrapText="1"/>
    </xf>
    <xf numFmtId="0" fontId="0" fillId="0" borderId="0" xfId="0" applyAlignment="1">
      <alignment vertical="center"/>
    </xf>
    <xf numFmtId="0" fontId="4" fillId="11"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0" fillId="11" borderId="0" xfId="0" applyFill="1" applyAlignment="1">
      <alignment vertical="center"/>
    </xf>
    <xf numFmtId="0" fontId="14" fillId="11" borderId="1" xfId="0" applyFont="1" applyFill="1" applyBorder="1"/>
    <xf numFmtId="0" fontId="14" fillId="13" borderId="1" xfId="0" applyFont="1" applyFill="1" applyBorder="1" applyAlignment="1">
      <alignment horizontal="center"/>
    </xf>
    <xf numFmtId="0" fontId="14" fillId="0" borderId="0" xfId="0" applyFont="1" applyAlignment="1">
      <alignment horizontal="center"/>
    </xf>
    <xf numFmtId="0" fontId="15" fillId="14" borderId="1" xfId="0" applyFont="1" applyFill="1" applyBorder="1" applyAlignment="1">
      <alignment horizontal="center"/>
    </xf>
    <xf numFmtId="0" fontId="16" fillId="0" borderId="1" xfId="0" applyFont="1" applyBorder="1"/>
    <xf numFmtId="164" fontId="7" fillId="0" borderId="1" xfId="0" applyNumberFormat="1" applyFont="1" applyBorder="1" applyAlignment="1">
      <alignment horizontal="center" wrapText="1"/>
    </xf>
    <xf numFmtId="2" fontId="16" fillId="0" borderId="0" xfId="0" applyNumberFormat="1" applyFont="1"/>
    <xf numFmtId="3" fontId="8" fillId="0" borderId="1" xfId="0" applyNumberFormat="1" applyFont="1" applyBorder="1" applyAlignment="1">
      <alignment horizontal="center"/>
    </xf>
    <xf numFmtId="3" fontId="0" fillId="0" borderId="0" xfId="0" applyNumberFormat="1"/>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D4EA6B"/>
      <rgbColor rgb="FFFF00FF"/>
      <rgbColor rgb="FF00FFFF"/>
      <rgbColor rgb="FF800000"/>
      <rgbColor rgb="FF008000"/>
      <rgbColor rgb="FF000080"/>
      <rgbColor rgb="FF808000"/>
      <rgbColor rgb="FF800080"/>
      <rgbColor rgb="FF008080"/>
      <rgbColor rgb="FFB3CAC7"/>
      <rgbColor rgb="FF808080"/>
      <rgbColor rgb="FF9999FF"/>
      <rgbColor rgb="FF993366"/>
      <rgbColor rgb="FFF6F9D4"/>
      <rgbColor rgb="FFEEEEEE"/>
      <rgbColor rgb="FF660066"/>
      <rgbColor rgb="FFFF8080"/>
      <rgbColor rgb="FF0066CC"/>
      <rgbColor rgb="FFDEDCE6"/>
      <rgbColor rgb="FF000080"/>
      <rgbColor rgb="FFFF00FF"/>
      <rgbColor rgb="FFFFFF00"/>
      <rgbColor rgb="FF00FFFF"/>
      <rgbColor rgb="FF800080"/>
      <rgbColor rgb="FF800000"/>
      <rgbColor rgb="FF008080"/>
      <rgbColor rgb="FF0000FF"/>
      <rgbColor rgb="FF00CCFF"/>
      <rgbColor rgb="FFEAD1DC"/>
      <rgbColor rgb="FFDEE7E5"/>
      <rgbColor rgb="FFE8F2A1"/>
      <rgbColor rgb="FF99CCFF"/>
      <rgbColor rgb="FFFF99CC"/>
      <rgbColor rgb="FFCC99FF"/>
      <rgbColor rgb="FFFFD7D7"/>
      <rgbColor rgb="FF3366FF"/>
      <rgbColor rgb="FF3FAF46"/>
      <rgbColor rgb="FF99CC00"/>
      <rgbColor rgb="FFFFCC00"/>
      <rgbColor rgb="FFFF9900"/>
      <rgbColor rgb="FFFF6600"/>
      <rgbColor rgb="FF666699"/>
      <rgbColor rgb="FF8E86AE"/>
      <rgbColor rgb="FF003366"/>
      <rgbColor rgb="FF50938A"/>
      <rgbColor rgb="FF111111"/>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1154160</xdr:colOff>
      <xdr:row>0</xdr:row>
      <xdr:rowOff>57600</xdr:rowOff>
    </xdr:from>
    <xdr:to>
      <xdr:col>11</xdr:col>
      <xdr:colOff>1662840</xdr:colOff>
      <xdr:row>3</xdr:row>
      <xdr:rowOff>57240</xdr:rowOff>
    </xdr:to>
    <xdr:pic>
      <xdr:nvPicPr>
        <xdr:cNvPr id="2" name="Imag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10569960" y="57600"/>
          <a:ext cx="508680" cy="545040"/>
        </a:xfrm>
        <a:prstGeom prst="rect">
          <a:avLst/>
        </a:prstGeom>
        <a:ln w="0">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18"/>
  <sheetViews>
    <sheetView tabSelected="1" zoomScaleNormal="100" workbookViewId="0">
      <selection activeCell="E22" sqref="E22"/>
    </sheetView>
  </sheetViews>
  <sheetFormatPr baseColWidth="10" defaultColWidth="11.54296875" defaultRowHeight="12.5" x14ac:dyDescent="0.25"/>
  <cols>
    <col min="1" max="1" width="14" customWidth="1"/>
    <col min="2" max="2" width="21.36328125" customWidth="1"/>
    <col min="3" max="3" width="19.54296875" customWidth="1"/>
    <col min="4" max="4" width="2.6328125" customWidth="1"/>
    <col min="9" max="9" width="3.36328125" customWidth="1"/>
    <col min="10" max="10" width="26.36328125" customWidth="1"/>
    <col min="11" max="11" width="11.54296875" hidden="1"/>
    <col min="12" max="12" width="28.90625" customWidth="1"/>
  </cols>
  <sheetData>
    <row r="2" spans="1:12" ht="18" x14ac:dyDescent="0.4">
      <c r="B2" s="10" t="s">
        <v>0</v>
      </c>
    </row>
    <row r="3" spans="1:12" x14ac:dyDescent="0.25">
      <c r="B3" t="s">
        <v>1</v>
      </c>
    </row>
    <row r="6" spans="1:12" ht="15.5" x14ac:dyDescent="0.35">
      <c r="A6" s="11"/>
      <c r="B6" s="11"/>
      <c r="C6" s="12"/>
      <c r="D6" s="12"/>
      <c r="E6" s="11"/>
      <c r="F6" s="11"/>
      <c r="G6" s="11"/>
      <c r="H6" s="13"/>
      <c r="I6" s="13"/>
      <c r="J6" s="11"/>
      <c r="K6" s="11"/>
      <c r="L6" s="13"/>
    </row>
    <row r="7" spans="1:12" s="16" customFormat="1" ht="26.9" customHeight="1" x14ac:dyDescent="0.25">
      <c r="A7" s="14"/>
      <c r="B7" s="9" t="s">
        <v>2</v>
      </c>
      <c r="C7" s="9"/>
      <c r="D7" s="15"/>
      <c r="E7" s="8" t="s">
        <v>3</v>
      </c>
      <c r="F7" s="8"/>
      <c r="G7" s="8"/>
      <c r="H7" s="8"/>
      <c r="I7" s="14"/>
      <c r="J7" s="7" t="s">
        <v>4</v>
      </c>
      <c r="K7" s="7"/>
      <c r="L7" s="7"/>
    </row>
    <row r="8" spans="1:12" ht="31" x14ac:dyDescent="0.25">
      <c r="A8" s="15"/>
      <c r="B8" s="17" t="s">
        <v>5</v>
      </c>
      <c r="C8" s="17" t="s">
        <v>6</v>
      </c>
      <c r="D8" s="18"/>
      <c r="E8" s="19" t="s">
        <v>7</v>
      </c>
      <c r="F8" s="19" t="s">
        <v>8</v>
      </c>
      <c r="G8" s="19" t="s">
        <v>9</v>
      </c>
      <c r="H8" s="20" t="s">
        <v>10</v>
      </c>
      <c r="I8" s="15"/>
      <c r="J8" s="21" t="s">
        <v>11</v>
      </c>
      <c r="K8" s="21"/>
      <c r="L8" s="21" t="s">
        <v>12</v>
      </c>
    </row>
    <row r="9" spans="1:12" ht="15.5" x14ac:dyDescent="0.25">
      <c r="A9" s="22" t="s">
        <v>13</v>
      </c>
      <c r="B9" s="23"/>
      <c r="C9" s="23"/>
      <c r="D9" s="15"/>
      <c r="E9" s="24">
        <f>(B9*C9*FacteursEmission!J7)/1000</f>
        <v>0</v>
      </c>
      <c r="F9" s="24">
        <f>B9*(FacteursEmission!H7-FacteursEmission!J7)/1000</f>
        <v>0</v>
      </c>
      <c r="G9" s="24">
        <f>(B9*FacteursEmission!E7)/1000</f>
        <v>0</v>
      </c>
      <c r="H9" s="25">
        <f>SUM(E9:F9)</f>
        <v>0</v>
      </c>
      <c r="I9" s="26"/>
      <c r="J9" s="27" t="e">
        <f>H9/B9</f>
        <v>#DIV/0!</v>
      </c>
      <c r="K9" s="27"/>
      <c r="L9" s="28" t="e">
        <f>H9/C9/B9</f>
        <v>#DIV/0!</v>
      </c>
    </row>
    <row r="10" spans="1:12" ht="15.5" x14ac:dyDescent="0.25">
      <c r="A10" s="22" t="s">
        <v>14</v>
      </c>
      <c r="B10" s="23"/>
      <c r="C10" s="23"/>
      <c r="D10" s="15"/>
      <c r="E10" s="24">
        <f>(B10*C10*FacteursEmission!J8)/1000</f>
        <v>0</v>
      </c>
      <c r="F10" s="24">
        <f>B10*(FacteursEmission!H8-FacteursEmission!J8)/1000</f>
        <v>0</v>
      </c>
      <c r="G10" s="24">
        <f>(B10*FacteursEmission!E8)/1000</f>
        <v>0</v>
      </c>
      <c r="H10" s="25">
        <f>SUM(E10:F10)</f>
        <v>0</v>
      </c>
      <c r="I10" s="26"/>
      <c r="J10" s="27" t="e">
        <f>H10/B10</f>
        <v>#DIV/0!</v>
      </c>
      <c r="K10" s="27"/>
      <c r="L10" s="28" t="e">
        <f>H10/C10/B10</f>
        <v>#DIV/0!</v>
      </c>
    </row>
    <row r="11" spans="1:12" ht="15.5" x14ac:dyDescent="0.25">
      <c r="A11" s="22" t="s">
        <v>15</v>
      </c>
      <c r="B11" s="23"/>
      <c r="C11" s="23"/>
      <c r="D11" s="15"/>
      <c r="E11" s="24">
        <f>(B11*C11*FacteursEmission!J9)/1000</f>
        <v>0</v>
      </c>
      <c r="F11" s="24">
        <f>B11*(FacteursEmission!H9-FacteursEmission!J9)/1000</f>
        <v>0</v>
      </c>
      <c r="G11" s="24">
        <f>(B11*FacteursEmission!E9)/1000</f>
        <v>0</v>
      </c>
      <c r="H11" s="25">
        <f>SUM(E11:F11)</f>
        <v>0</v>
      </c>
      <c r="I11" s="26"/>
      <c r="J11" s="27" t="e">
        <f>H11/B11</f>
        <v>#DIV/0!</v>
      </c>
      <c r="K11" s="27"/>
      <c r="L11" s="28" t="e">
        <f>H11/C11/B11</f>
        <v>#DIV/0!</v>
      </c>
    </row>
    <row r="12" spans="1:12" ht="15.5" x14ac:dyDescent="0.25">
      <c r="A12" s="29" t="s">
        <v>16</v>
      </c>
      <c r="B12" s="30">
        <f>SUM(B9:B11)</f>
        <v>0</v>
      </c>
      <c r="C12" s="30">
        <f>(B9*C9)+(C10*B10)+(C11*B11)</f>
        <v>0</v>
      </c>
      <c r="D12" s="15"/>
      <c r="E12" s="24">
        <f>SUM(E9:E11)</f>
        <v>0</v>
      </c>
      <c r="F12" s="24">
        <f>SUM(F9:F11)</f>
        <v>0</v>
      </c>
      <c r="G12" s="24">
        <f>SUM(G9:G11)</f>
        <v>0</v>
      </c>
      <c r="H12" s="31">
        <f>SUM(E12:F12)</f>
        <v>0</v>
      </c>
      <c r="I12" s="26"/>
      <c r="J12" s="32" t="e">
        <f>H12/B12</f>
        <v>#DIV/0!</v>
      </c>
      <c r="K12" s="32"/>
      <c r="L12" s="32" t="e">
        <f>H12/C12</f>
        <v>#DIV/0!</v>
      </c>
    </row>
    <row r="13" spans="1:12" ht="15.5" x14ac:dyDescent="0.35">
      <c r="A13" s="11"/>
      <c r="B13" s="33"/>
      <c r="C13" s="34"/>
      <c r="D13" s="34"/>
      <c r="G13" s="35"/>
      <c r="H13" s="36"/>
      <c r="I13" s="36"/>
    </row>
    <row r="14" spans="1:12" ht="12.75" customHeight="1" x14ac:dyDescent="0.25">
      <c r="B14" s="6" t="s">
        <v>17</v>
      </c>
      <c r="C14" s="6"/>
      <c r="D14" s="6"/>
      <c r="E14" s="6"/>
      <c r="F14" s="6"/>
      <c r="G14" s="6"/>
      <c r="H14" s="6"/>
      <c r="J14" s="5" t="s">
        <v>18</v>
      </c>
      <c r="K14" s="5"/>
      <c r="L14" s="5"/>
    </row>
    <row r="15" spans="1:12" x14ac:dyDescent="0.25">
      <c r="B15" s="6"/>
      <c r="C15" s="6"/>
      <c r="D15" s="6"/>
      <c r="E15" s="6"/>
      <c r="F15" s="6"/>
      <c r="G15" s="6"/>
      <c r="H15" s="6"/>
      <c r="J15" s="5"/>
      <c r="K15" s="5"/>
      <c r="L15" s="5"/>
    </row>
    <row r="16" spans="1:12" x14ac:dyDescent="0.25">
      <c r="B16" s="6"/>
      <c r="C16" s="6"/>
      <c r="D16" s="6"/>
      <c r="E16" s="6"/>
      <c r="F16" s="6"/>
      <c r="G16" s="6"/>
      <c r="H16" s="6"/>
      <c r="J16" s="5"/>
      <c r="K16" s="5"/>
      <c r="L16" s="5"/>
    </row>
    <row r="17" spans="2:12" x14ac:dyDescent="0.25">
      <c r="B17" s="6"/>
      <c r="C17" s="6"/>
      <c r="D17" s="6"/>
      <c r="E17" s="6"/>
      <c r="F17" s="6"/>
      <c r="G17" s="6"/>
      <c r="H17" s="6"/>
      <c r="J17" s="5"/>
      <c r="K17" s="5"/>
      <c r="L17" s="5"/>
    </row>
    <row r="18" spans="2:12" x14ac:dyDescent="0.25">
      <c r="E18" s="37"/>
    </row>
  </sheetData>
  <mergeCells count="5">
    <mergeCell ref="B7:C7"/>
    <mergeCell ref="E7:H7"/>
    <mergeCell ref="J7:L7"/>
    <mergeCell ref="B14:H17"/>
    <mergeCell ref="J14:L17"/>
  </mergeCells>
  <pageMargins left="0.78749999999999998" right="0.78749999999999998" top="1.0249999999999999" bottom="1.0249999999999999" header="0.78749999999999998" footer="0.78749999999999998"/>
  <pageSetup paperSize="9" orientation="portrait" useFirstPageNumber="1" horizontalDpi="300" verticalDpi="300"/>
  <headerFooter>
    <oddHeader>&amp;C&amp;A</oddHeader>
    <oddFooter>&amp;CPage &amp;P</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J15"/>
  <sheetViews>
    <sheetView zoomScaleNormal="100" workbookViewId="0">
      <selection activeCell="J13" sqref="J13"/>
    </sheetView>
  </sheetViews>
  <sheetFormatPr baseColWidth="10" defaultColWidth="11.54296875" defaultRowHeight="12.5" x14ac:dyDescent="0.25"/>
  <cols>
    <col min="1" max="1" width="8.1796875" customWidth="1"/>
    <col min="3" max="4" width="14.54296875" customWidth="1"/>
    <col min="6" max="6" width="16.26953125" customWidth="1"/>
    <col min="7" max="7" width="4.453125" customWidth="1"/>
    <col min="8" max="8" width="24.26953125" customWidth="1"/>
    <col min="9" max="9" width="2.36328125" customWidth="1"/>
    <col min="10" max="10" width="24" customWidth="1"/>
  </cols>
  <sheetData>
    <row r="2" spans="1:10" ht="18" x14ac:dyDescent="0.4">
      <c r="B2" s="10" t="s">
        <v>19</v>
      </c>
    </row>
    <row r="4" spans="1:10" ht="15" customHeight="1" x14ac:dyDescent="0.25">
      <c r="B4" s="4" t="s">
        <v>20</v>
      </c>
      <c r="C4" s="4"/>
      <c r="D4" s="4"/>
      <c r="E4" s="4"/>
      <c r="F4" s="4"/>
      <c r="G4" s="4"/>
      <c r="H4" s="4"/>
      <c r="I4" s="4"/>
      <c r="J4" s="4"/>
    </row>
    <row r="5" spans="1:10" s="38" customFormat="1" ht="37.25" customHeight="1" x14ac:dyDescent="0.25">
      <c r="B5" s="39"/>
      <c r="C5" s="3" t="s">
        <v>21</v>
      </c>
      <c r="D5" s="3"/>
      <c r="E5" s="2" t="s">
        <v>22</v>
      </c>
      <c r="F5" s="2"/>
      <c r="G5" s="18"/>
      <c r="H5" s="40" t="s">
        <v>23</v>
      </c>
      <c r="I5" s="41"/>
      <c r="J5" s="40" t="s">
        <v>24</v>
      </c>
    </row>
    <row r="6" spans="1:10" ht="14.5" x14ac:dyDescent="0.35">
      <c r="B6" s="42" t="s">
        <v>25</v>
      </c>
      <c r="C6" s="43" t="s">
        <v>26</v>
      </c>
      <c r="D6" s="43" t="s">
        <v>27</v>
      </c>
      <c r="E6" s="43" t="s">
        <v>28</v>
      </c>
      <c r="F6" s="43" t="s">
        <v>29</v>
      </c>
      <c r="G6" s="44"/>
      <c r="H6" s="45" t="s">
        <v>16</v>
      </c>
      <c r="J6" s="45" t="s">
        <v>16</v>
      </c>
    </row>
    <row r="7" spans="1:10" ht="15.5" x14ac:dyDescent="0.35">
      <c r="B7" s="46" t="s">
        <v>13</v>
      </c>
      <c r="C7" s="47">
        <v>18.73</v>
      </c>
      <c r="D7" s="47">
        <v>9.57</v>
      </c>
      <c r="E7" s="47">
        <v>363.93</v>
      </c>
      <c r="F7" s="47">
        <v>103.66</v>
      </c>
      <c r="G7" s="48"/>
      <c r="H7" s="49">
        <f>SUM(C7:G7)</f>
        <v>495.89</v>
      </c>
      <c r="I7" s="50"/>
      <c r="J7" s="49">
        <f>SUM(C7,D7)</f>
        <v>28.3</v>
      </c>
    </row>
    <row r="8" spans="1:10" ht="15.5" x14ac:dyDescent="0.35">
      <c r="A8" s="11"/>
      <c r="B8" s="46" t="s">
        <v>14</v>
      </c>
      <c r="C8" s="47">
        <v>69.75</v>
      </c>
      <c r="D8" s="47">
        <v>46.99</v>
      </c>
      <c r="E8" s="47">
        <v>1112.28</v>
      </c>
      <c r="F8" s="47">
        <v>195.02</v>
      </c>
      <c r="G8" s="48"/>
      <c r="H8" s="49">
        <f>SUM(C8:G8)</f>
        <v>1424.04</v>
      </c>
      <c r="I8" s="50"/>
      <c r="J8" s="49">
        <f>SUM(C8,D8)</f>
        <v>116.74000000000001</v>
      </c>
    </row>
    <row r="9" spans="1:10" ht="15.5" x14ac:dyDescent="0.35">
      <c r="B9" s="46" t="s">
        <v>15</v>
      </c>
      <c r="C9" s="47">
        <v>198.06</v>
      </c>
      <c r="D9" s="47">
        <v>142.9</v>
      </c>
      <c r="E9" s="47">
        <v>5323.71</v>
      </c>
      <c r="F9" s="47">
        <v>495.71</v>
      </c>
      <c r="G9" s="48"/>
      <c r="H9" s="49">
        <f>SUM(C9:G9)</f>
        <v>6160.38</v>
      </c>
      <c r="I9" s="50"/>
      <c r="J9" s="49">
        <f>SUM(C9,D9)</f>
        <v>340.96000000000004</v>
      </c>
    </row>
    <row r="13" spans="1:10" ht="23.9" customHeight="1" x14ac:dyDescent="0.25">
      <c r="B13" s="1" t="s">
        <v>30</v>
      </c>
      <c r="C13" s="1"/>
      <c r="D13" s="1"/>
      <c r="E13" s="1"/>
      <c r="F13" s="1"/>
    </row>
    <row r="14" spans="1:10" ht="28.4" customHeight="1" x14ac:dyDescent="0.25">
      <c r="B14" s="1"/>
      <c r="C14" s="1"/>
      <c r="D14" s="1"/>
      <c r="E14" s="1"/>
      <c r="F14" s="1"/>
    </row>
    <row r="15" spans="1:10" ht="26.15" customHeight="1" x14ac:dyDescent="0.25">
      <c r="B15" s="1"/>
      <c r="C15" s="1"/>
      <c r="D15" s="1"/>
      <c r="E15" s="1"/>
      <c r="F15" s="1"/>
    </row>
  </sheetData>
  <sheetProtection sheet="1" objects="1" scenarios="1"/>
  <mergeCells count="4">
    <mergeCell ref="B4:J4"/>
    <mergeCell ref="C5:D5"/>
    <mergeCell ref="E5:F5"/>
    <mergeCell ref="B13:F15"/>
  </mergeCells>
  <pageMargins left="0.78749999999999998" right="0.78749999999999998" top="1.0249999999999999" bottom="1.0249999999999999" header="0.78749999999999998" footer="0.78749999999999998"/>
  <pageSetup paperSize="9" orientation="portrait" horizontalDpi="300" verticalDpi="300"/>
  <headerFooter>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38</TotalTime>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ImpactCarbone</vt:lpstr>
      <vt:lpstr>FacteursEmission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Sandra COURTIAL</dc:creator>
  <dc:description/>
  <cp:lastModifiedBy>Sandra COURTIAL</cp:lastModifiedBy>
  <cp:revision>6</cp:revision>
  <dcterms:created xsi:type="dcterms:W3CDTF">2025-04-27T17:20:09Z</dcterms:created>
  <dcterms:modified xsi:type="dcterms:W3CDTF">2025-07-11T10:10:23Z</dcterms:modified>
  <dc:language>fr-FR</dc:language>
</cp:coreProperties>
</file>